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HRS2026_Chicago\선정메일\1.의료기기협회\"/>
    </mc:Choice>
  </mc:AlternateContent>
  <xr:revisionPtr revIDLastSave="0" documentId="13_ncr:1_{A5F5F60E-AD37-4F18-ABFC-428D41A1E75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2" i="1"/>
  <c r="H23" i="1"/>
  <c r="I23" i="1"/>
  <c r="J23" i="1"/>
  <c r="K23" i="1"/>
  <c r="L23" i="1"/>
  <c r="M23" i="1"/>
  <c r="M13" i="1" l="1"/>
  <c r="M17" i="1"/>
  <c r="G14" i="1" l="1"/>
  <c r="H27" i="1"/>
  <c r="H25" i="1"/>
  <c r="H21" i="1"/>
  <c r="H19" i="1"/>
  <c r="H17" i="1"/>
  <c r="H15" i="1"/>
  <c r="G16" i="1"/>
  <c r="F28" i="1" l="1"/>
  <c r="L31" i="1"/>
  <c r="M25" i="1" l="1"/>
  <c r="M28" i="1" s="1"/>
  <c r="K25" i="1"/>
  <c r="G18" i="1" l="1"/>
  <c r="G20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G22" i="1" l="1"/>
  <c r="G26" i="1" s="1"/>
  <c r="L17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2,024,500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<sst xmlns="http://schemas.openxmlformats.org/spreadsheetml/2006/main" count="69" uniqueCount="58">
  <si>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</si>
  <si>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</si>
  <si>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 xml:space="preserve"> 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</si>
  <si>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</si>
  <si>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</si>
  <si>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</si>
  <si>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</si>
  <si>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</si>
  <si>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</si>
  <si>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</si>
  <si>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</si>
  <si>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</si>
  <si>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</si>
  <si>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</si>
  <si>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</si>
  <si>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</si>
  <si>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</si>
  <si>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</si>
  <si>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</si>
  <si>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</si>
  <si>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</si>
  <si>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</si>
  <si>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</si>
  <si>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</si>
  <si>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</si>
  <si>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</si>
  <si>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</si>
  <si>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</si>
  <si>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</si>
  <si>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</si>
  <si>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</si>
  <si>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</si>
  <si>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</si>
  <si>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</si>
  <si>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</si>
  <si>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</si>
  <si>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</si>
  <si>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</si>
  <si>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</si>
  <si>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</si>
  <si>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</si>
  <si>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</si>
  <si>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>교통비
※Code: 항공료 (A)
         현지교통비 (B)</t>
    <phoneticPr fontId="4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</si>
  <si>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</si>
  <si>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</si>
  <si>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</si>
  <si>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</si>
  <si>
    <t>포스터발표자
구연발표자
초청연자
좌장
패널 中 기재</t>
    <phoneticPr fontId="4" type="noConversion"/>
  </si>
  <si>
    <t>3. 학술대회 일자</t>
    <phoneticPr fontId="4" type="noConversion"/>
  </si>
  <si>
    <t>4. 선정기관(학회명)</t>
    <phoneticPr fontId="4" type="noConversion"/>
  </si>
  <si>
    <t>5. 학회 참가자 지출내역</t>
    <phoneticPr fontId="4" type="noConversion"/>
  </si>
  <si>
    <t xml:space="preserve">                                             2026년   월   일      작성자 :                                  (서명)</t>
    <phoneticPr fontId="4" type="noConversion"/>
  </si>
  <si>
    <t>HRS 2026</t>
    <phoneticPr fontId="3" type="noConversion"/>
  </si>
  <si>
    <t>Chicago</t>
    <phoneticPr fontId="3" type="noConversion"/>
  </si>
  <si>
    <t>2026-04-23 ~ 2026-04-26</t>
    <phoneticPr fontId="3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</si>
  <si>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>1인당 지원 한도</t>
    </r>
    <r>
      <rPr>
        <b/>
        <sz val="12"/>
        <color rgb="FF0070C0"/>
        <rFont val="맑은 고딕"/>
        <family val="3"/>
        <charset val="129"/>
      </rPr>
      <t xml:space="preserve"> </t>
    </r>
    <r>
      <rPr>
        <b/>
        <sz val="16"/>
        <color rgb="FFFF0000"/>
        <rFont val="맑은 고딕"/>
        <family val="3"/>
        <charset val="129"/>
      </rPr>
      <t xml:space="preserve">8,130,748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</si>
  <si>
    <t>USD</t>
    <phoneticPr fontId="3" type="noConversion"/>
  </si>
  <si>
    <t>환율(2026.04.22)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</si>
</sst>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Normal="100" workbookViewId="0">
      <selection sqref="A1:F1"/>
    </sheetView>
  </sheetViews>
  <sheetFormatPr defaultRowHeight="16.5" x14ac:dyDescent="0.3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35">
      <c r="A1" s="140" t="s">
        <v>22</v>
      </c>
      <c r="B1" s="141"/>
      <c r="C1" s="141"/>
      <c r="D1" s="141"/>
      <c r="E1" s="141"/>
      <c r="F1" s="142"/>
    </row>
    <row r="2" spans="1:6" x14ac:dyDescent="0.3">
      <c r="A2" s="49" t="s">
        <v>23</v>
      </c>
      <c r="B2" s="143"/>
      <c r="C2" s="144"/>
      <c r="D2" s="50" t="s">
        <v>24</v>
      </c>
      <c r="E2" s="144"/>
      <c r="F2" s="145"/>
    </row>
    <row r="3" spans="1:6" x14ac:dyDescent="0.3">
      <c r="A3" s="51" t="s">
        <v>25</v>
      </c>
      <c r="B3" s="146"/>
      <c r="C3" s="147"/>
      <c r="D3" s="17" t="s">
        <v>26</v>
      </c>
      <c r="E3" s="147"/>
      <c r="F3" s="148"/>
    </row>
    <row r="4" spans="1:6" x14ac:dyDescent="0.3">
      <c r="A4" s="51" t="s">
        <v>27</v>
      </c>
      <c r="B4" s="146"/>
      <c r="C4" s="147"/>
      <c r="D4" s="147"/>
      <c r="E4" s="147"/>
      <c r="F4" s="148"/>
    </row>
    <row r="5" spans="1:6" x14ac:dyDescent="0.3">
      <c r="A5" s="51" t="s">
        <v>28</v>
      </c>
      <c r="B5" s="146"/>
      <c r="C5" s="147"/>
      <c r="D5" s="147"/>
      <c r="E5" s="147"/>
      <c r="F5" s="148"/>
    </row>
    <row r="6" spans="1:6" x14ac:dyDescent="0.3">
      <c r="A6" s="51" t="s">
        <v>29</v>
      </c>
      <c r="B6" s="146"/>
      <c r="C6" s="147"/>
      <c r="D6" s="147"/>
      <c r="E6" s="147"/>
      <c r="F6" s="148"/>
    </row>
    <row r="7" spans="1:6" x14ac:dyDescent="0.3">
      <c r="A7" s="149" t="s">
        <v>30</v>
      </c>
      <c r="B7" s="151"/>
      <c r="C7" s="152"/>
      <c r="D7" s="152"/>
      <c r="E7" s="152"/>
      <c r="F7" s="153"/>
    </row>
    <row r="8" spans="1:6" x14ac:dyDescent="0.3">
      <c r="A8" s="149"/>
      <c r="B8" s="154"/>
      <c r="C8" s="155"/>
      <c r="D8" s="155"/>
      <c r="E8" s="155"/>
      <c r="F8" s="156"/>
    </row>
    <row r="9" spans="1:6" x14ac:dyDescent="0.3">
      <c r="A9" s="149"/>
      <c r="B9" s="154"/>
      <c r="C9" s="155"/>
      <c r="D9" s="155"/>
      <c r="E9" s="155"/>
      <c r="F9" s="156"/>
    </row>
    <row r="10" spans="1:6" x14ac:dyDescent="0.3">
      <c r="A10" s="149"/>
      <c r="B10" s="154"/>
      <c r="C10" s="155"/>
      <c r="D10" s="155"/>
      <c r="E10" s="155"/>
      <c r="F10" s="156"/>
    </row>
    <row r="11" spans="1:6" x14ac:dyDescent="0.3">
      <c r="A11" s="149"/>
      <c r="B11" s="154"/>
      <c r="C11" s="155"/>
      <c r="D11" s="155"/>
      <c r="E11" s="155"/>
      <c r="F11" s="156"/>
    </row>
    <row r="12" spans="1:6" x14ac:dyDescent="0.3">
      <c r="A12" s="149"/>
      <c r="B12" s="154"/>
      <c r="C12" s="155"/>
      <c r="D12" s="155"/>
      <c r="E12" s="155"/>
      <c r="F12" s="156"/>
    </row>
    <row r="13" spans="1:6" x14ac:dyDescent="0.3">
      <c r="A13" s="149"/>
      <c r="B13" s="154"/>
      <c r="C13" s="155"/>
      <c r="D13" s="155"/>
      <c r="E13" s="155"/>
      <c r="F13" s="156"/>
    </row>
    <row r="14" spans="1:6" x14ac:dyDescent="0.3">
      <c r="A14" s="149"/>
      <c r="B14" s="154"/>
      <c r="C14" s="155"/>
      <c r="D14" s="155"/>
      <c r="E14" s="155"/>
      <c r="F14" s="156"/>
    </row>
    <row r="15" spans="1:6" x14ac:dyDescent="0.3">
      <c r="A15" s="149"/>
      <c r="B15" s="154"/>
      <c r="C15" s="155"/>
      <c r="D15" s="155"/>
      <c r="E15" s="155"/>
      <c r="F15" s="156"/>
    </row>
    <row r="16" spans="1:6" x14ac:dyDescent="0.3">
      <c r="A16" s="149"/>
      <c r="B16" s="154"/>
      <c r="C16" s="155"/>
      <c r="D16" s="155"/>
      <c r="E16" s="155"/>
      <c r="F16" s="156"/>
    </row>
    <row r="17" spans="1:6" x14ac:dyDescent="0.3">
      <c r="A17" s="149"/>
      <c r="B17" s="154"/>
      <c r="C17" s="155"/>
      <c r="D17" s="155"/>
      <c r="E17" s="155"/>
      <c r="F17" s="156"/>
    </row>
    <row r="18" spans="1:6" x14ac:dyDescent="0.3">
      <c r="A18" s="149"/>
      <c r="B18" s="154"/>
      <c r="C18" s="155"/>
      <c r="D18" s="155"/>
      <c r="E18" s="155"/>
      <c r="F18" s="156"/>
    </row>
    <row r="19" spans="1:6" x14ac:dyDescent="0.3">
      <c r="A19" s="149"/>
      <c r="B19" s="154"/>
      <c r="C19" s="155"/>
      <c r="D19" s="155"/>
      <c r="E19" s="155"/>
      <c r="F19" s="156"/>
    </row>
    <row r="20" spans="1:6" x14ac:dyDescent="0.3">
      <c r="A20" s="149"/>
      <c r="B20" s="154"/>
      <c r="C20" s="155"/>
      <c r="D20" s="155"/>
      <c r="E20" s="155"/>
      <c r="F20" s="156"/>
    </row>
    <row r="21" spans="1:6" x14ac:dyDescent="0.3">
      <c r="A21" s="149"/>
      <c r="B21" s="154"/>
      <c r="C21" s="155"/>
      <c r="D21" s="155"/>
      <c r="E21" s="155"/>
      <c r="F21" s="156"/>
    </row>
    <row r="22" spans="1:6" x14ac:dyDescent="0.3">
      <c r="A22" s="149"/>
      <c r="B22" s="154"/>
      <c r="C22" s="155"/>
      <c r="D22" s="155"/>
      <c r="E22" s="155"/>
      <c r="F22" s="156"/>
    </row>
    <row r="23" spans="1:6" x14ac:dyDescent="0.3">
      <c r="A23" s="149"/>
      <c r="B23" s="154"/>
      <c r="C23" s="155"/>
      <c r="D23" s="155"/>
      <c r="E23" s="155"/>
      <c r="F23" s="156"/>
    </row>
    <row r="24" spans="1:6" x14ac:dyDescent="0.3">
      <c r="A24" s="149"/>
      <c r="B24" s="154"/>
      <c r="C24" s="155"/>
      <c r="D24" s="155"/>
      <c r="E24" s="155"/>
      <c r="F24" s="156"/>
    </row>
    <row r="25" spans="1:6" x14ac:dyDescent="0.3">
      <c r="A25" s="149"/>
      <c r="B25" s="154"/>
      <c r="C25" s="155"/>
      <c r="D25" s="155"/>
      <c r="E25" s="155"/>
      <c r="F25" s="156"/>
    </row>
    <row r="26" spans="1:6" x14ac:dyDescent="0.3">
      <c r="A26" s="149"/>
      <c r="B26" s="154"/>
      <c r="C26" s="155"/>
      <c r="D26" s="155"/>
      <c r="E26" s="155"/>
      <c r="F26" s="156"/>
    </row>
    <row r="27" spans="1:6" x14ac:dyDescent="0.3">
      <c r="A27" s="149"/>
      <c r="B27" s="154"/>
      <c r="C27" s="155"/>
      <c r="D27" s="155"/>
      <c r="E27" s="155"/>
      <c r="F27" s="156"/>
    </row>
    <row r="28" spans="1:6" x14ac:dyDescent="0.3">
      <c r="A28" s="149"/>
      <c r="B28" s="154"/>
      <c r="C28" s="155"/>
      <c r="D28" s="155"/>
      <c r="E28" s="155"/>
      <c r="F28" s="156"/>
    </row>
    <row r="29" spans="1:6" x14ac:dyDescent="0.3">
      <c r="A29" s="149"/>
      <c r="B29" s="154"/>
      <c r="C29" s="155"/>
      <c r="D29" s="155"/>
      <c r="E29" s="155"/>
      <c r="F29" s="156"/>
    </row>
    <row r="30" spans="1:6" x14ac:dyDescent="0.3">
      <c r="A30" s="149"/>
      <c r="B30" s="154"/>
      <c r="C30" s="155"/>
      <c r="D30" s="155"/>
      <c r="E30" s="155"/>
      <c r="F30" s="156"/>
    </row>
    <row r="31" spans="1:6" x14ac:dyDescent="0.3">
      <c r="A31" s="149"/>
      <c r="B31" s="154"/>
      <c r="C31" s="155"/>
      <c r="D31" s="155"/>
      <c r="E31" s="155"/>
      <c r="F31" s="156"/>
    </row>
    <row r="32" spans="1:6" x14ac:dyDescent="0.3">
      <c r="A32" s="149"/>
      <c r="B32" s="154"/>
      <c r="C32" s="155"/>
      <c r="D32" s="155"/>
      <c r="E32" s="155"/>
      <c r="F32" s="156"/>
    </row>
    <row r="33" spans="1:6" x14ac:dyDescent="0.3">
      <c r="A33" s="149"/>
      <c r="B33" s="154"/>
      <c r="C33" s="155"/>
      <c r="D33" s="155"/>
      <c r="E33" s="155"/>
      <c r="F33" s="156"/>
    </row>
    <row r="34" spans="1:6" x14ac:dyDescent="0.3">
      <c r="A34" s="149"/>
      <c r="B34" s="154"/>
      <c r="C34" s="155"/>
      <c r="D34" s="155"/>
      <c r="E34" s="155"/>
      <c r="F34" s="156"/>
    </row>
    <row r="35" spans="1:6" x14ac:dyDescent="0.3">
      <c r="A35" s="149"/>
      <c r="B35" s="154"/>
      <c r="C35" s="155"/>
      <c r="D35" s="155"/>
      <c r="E35" s="155"/>
      <c r="F35" s="156"/>
    </row>
    <row r="36" spans="1:6" x14ac:dyDescent="0.3">
      <c r="A36" s="149"/>
      <c r="B36" s="154"/>
      <c r="C36" s="155"/>
      <c r="D36" s="155"/>
      <c r="E36" s="155"/>
      <c r="F36" s="156"/>
    </row>
    <row r="37" spans="1:6" x14ac:dyDescent="0.3">
      <c r="A37" s="149"/>
      <c r="B37" s="154"/>
      <c r="C37" s="155"/>
      <c r="D37" s="155"/>
      <c r="E37" s="155"/>
      <c r="F37" s="156"/>
    </row>
    <row r="38" spans="1:6" x14ac:dyDescent="0.3">
      <c r="A38" s="149"/>
      <c r="B38" s="154"/>
      <c r="C38" s="155"/>
      <c r="D38" s="155"/>
      <c r="E38" s="155"/>
      <c r="F38" s="156"/>
    </row>
    <row r="39" spans="1:6" ht="17.25" thickBot="1" x14ac:dyDescent="0.35">
      <c r="A39" s="150"/>
      <c r="B39" s="157"/>
      <c r="C39" s="158"/>
      <c r="D39" s="158"/>
      <c r="E39" s="158"/>
      <c r="F39" s="159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160" t="s">
        <v>31</v>
      </c>
      <c r="B41" s="160"/>
      <c r="C41" s="160"/>
      <c r="D41" s="160"/>
      <c r="E41" s="160"/>
      <c r="F41" s="160"/>
    </row>
    <row r="42" spans="1:6" x14ac:dyDescent="0.3">
      <c r="A42" s="160"/>
      <c r="B42" s="160"/>
      <c r="C42" s="160"/>
      <c r="D42" s="160"/>
      <c r="E42" s="160"/>
      <c r="F42" s="160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128" t="s">
        <v>51</v>
      </c>
      <c r="B44" s="128"/>
      <c r="C44" s="128"/>
      <c r="D44" s="128"/>
      <c r="E44" s="128"/>
      <c r="F44" s="128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44" customWidth="1"/>
    <col min="2" max="2" width="14.625" style="44" customWidth="1"/>
    <col min="3" max="3" width="16.25" style="44" customWidth="1"/>
    <col min="4" max="4" width="14.625" style="1" customWidth="1"/>
    <col min="5" max="5" width="15.75" style="45" customWidth="1"/>
    <col min="6" max="6" width="6.125" style="1" customWidth="1"/>
    <col min="7" max="7" width="5.375" style="1" customWidth="1"/>
    <col min="8" max="8" width="13.625" style="46" customWidth="1"/>
    <col min="9" max="11" width="13.625" style="47" customWidth="1"/>
    <col min="12" max="12" width="13.625" style="46" customWidth="1"/>
    <col min="13" max="13" width="15" style="46" bestFit="1" customWidth="1"/>
    <col min="14" max="14" width="15.25" style="46" customWidth="1"/>
    <col min="15" max="16384" width="9" style="1"/>
  </cols>
  <sheetData>
    <row r="1" spans="1:16" ht="36" customHeight="1" x14ac:dyDescent="0.3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24.95" customHeight="1" thickBot="1" x14ac:dyDescent="0.3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36</v>
      </c>
      <c r="M2" s="97">
        <v>46153</v>
      </c>
      <c r="N2" s="97"/>
    </row>
    <row r="3" spans="1:16" ht="24.95" customHeight="1" thickBot="1" x14ac:dyDescent="0.35">
      <c r="A3" s="92" t="s">
        <v>0</v>
      </c>
      <c r="B3" s="93"/>
      <c r="C3" s="94" t="s">
        <v>52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6" ht="24.95" customHeight="1" thickTop="1" thickBot="1" x14ac:dyDescent="0.35">
      <c r="A4" s="69" t="s">
        <v>1</v>
      </c>
      <c r="B4" s="70"/>
      <c r="C4" s="73" t="s">
        <v>53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6" ht="24.95" customHeight="1" thickTop="1" thickBot="1" x14ac:dyDescent="0.35">
      <c r="A5" s="69" t="s">
        <v>48</v>
      </c>
      <c r="B5" s="70"/>
      <c r="C5" s="73" t="s">
        <v>54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P5" s="1" t="s">
        <v>2</v>
      </c>
    </row>
    <row r="6" spans="1:16" ht="24.95" customHeight="1" thickTop="1" thickBot="1" x14ac:dyDescent="0.35">
      <c r="A6" s="76" t="s">
        <v>49</v>
      </c>
      <c r="B6" s="77"/>
      <c r="C6" s="78" t="s">
        <v>40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</row>
    <row r="7" spans="1:16" ht="19.5" customHeight="1" x14ac:dyDescent="0.3">
      <c r="A7" s="81" t="s">
        <v>50</v>
      </c>
      <c r="B7" s="81"/>
      <c r="C7" s="81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3">
      <c r="A8" s="89" t="s">
        <v>43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6" ht="33" customHeight="1" thickBot="1" x14ac:dyDescent="0.35">
      <c r="A9" s="88" t="s">
        <v>55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6" ht="55.5" customHeight="1" x14ac:dyDescent="0.3">
      <c r="A10" s="82" t="s">
        <v>3</v>
      </c>
      <c r="B10" s="84" t="s">
        <v>4</v>
      </c>
      <c r="C10" s="84" t="s">
        <v>5</v>
      </c>
      <c r="D10" s="86" t="s">
        <v>6</v>
      </c>
      <c r="E10" s="71" t="s">
        <v>7</v>
      </c>
      <c r="F10" s="120" t="s">
        <v>42</v>
      </c>
      <c r="G10" s="121"/>
      <c r="H10" s="122"/>
      <c r="I10" s="115" t="s">
        <v>8</v>
      </c>
      <c r="J10" s="116"/>
      <c r="K10" s="116"/>
      <c r="L10" s="117"/>
      <c r="M10" s="123" t="s">
        <v>39</v>
      </c>
      <c r="N10" s="113" t="s">
        <v>35</v>
      </c>
    </row>
    <row r="11" spans="1:16" ht="21.95" customHeight="1" x14ac:dyDescent="0.3">
      <c r="A11" s="83"/>
      <c r="B11" s="85"/>
      <c r="C11" s="85"/>
      <c r="D11" s="87"/>
      <c r="E11" s="72"/>
      <c r="F11" s="7" t="s">
        <v>33</v>
      </c>
      <c r="G11" s="8" t="s">
        <v>9</v>
      </c>
      <c r="H11" s="9" t="s">
        <v>10</v>
      </c>
      <c r="I11" s="10" t="s">
        <v>44</v>
      </c>
      <c r="J11" s="11" t="s">
        <v>45</v>
      </c>
      <c r="K11" s="11" t="s">
        <v>46</v>
      </c>
      <c r="L11" s="12" t="s">
        <v>11</v>
      </c>
      <c r="M11" s="124"/>
      <c r="N11" s="114"/>
    </row>
    <row r="12" spans="1:16" ht="24" customHeight="1" x14ac:dyDescent="0.3">
      <c r="A12" s="129">
        <v>1</v>
      </c>
      <c r="B12" s="98" t="s">
        <v>37</v>
      </c>
      <c r="C12" s="98" t="s">
        <v>38</v>
      </c>
      <c r="D12" s="107" t="s">
        <v>47</v>
      </c>
      <c r="E12" s="110"/>
      <c r="F12" s="118" t="s">
        <v>12</v>
      </c>
      <c r="G12" s="13" t="s">
        <v>56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3">
      <c r="A13" s="130"/>
      <c r="B13" s="99"/>
      <c r="C13" s="99"/>
      <c r="D13" s="108"/>
      <c r="E13" s="110"/>
      <c r="F13" s="119"/>
      <c r="G13" s="17" t="s">
        <v>13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3">
      <c r="A14" s="130"/>
      <c r="B14" s="99"/>
      <c r="C14" s="99"/>
      <c r="D14" s="108"/>
      <c r="E14" s="110"/>
      <c r="F14" s="118"/>
      <c r="G14" s="17" t="str">
        <f>G12</f>
        <v>USD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35">
      <c r="A15" s="130"/>
      <c r="B15" s="99"/>
      <c r="C15" s="99"/>
      <c r="D15" s="108"/>
      <c r="E15" s="111"/>
      <c r="F15" s="106"/>
      <c r="G15" s="28" t="s">
        <v>41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3">
      <c r="A16" s="130"/>
      <c r="B16" s="99"/>
      <c r="C16" s="99"/>
      <c r="D16" s="108"/>
      <c r="E16" s="101">
        <v>46134</v>
      </c>
      <c r="F16" s="105" t="s">
        <v>14</v>
      </c>
      <c r="G16" s="17" t="str">
        <f>G12</f>
        <v>USD</v>
      </c>
      <c r="H16" s="23"/>
      <c r="I16" s="103" t="s">
        <v>32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35">
      <c r="A17" s="130"/>
      <c r="B17" s="99"/>
      <c r="C17" s="99"/>
      <c r="D17" s="108"/>
      <c r="E17" s="102"/>
      <c r="F17" s="106"/>
      <c r="G17" s="28" t="s">
        <v>13</v>
      </c>
      <c r="H17" s="29">
        <f>H16*D28</f>
        <v>0</v>
      </c>
      <c r="I17" s="104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3">
      <c r="A18" s="130"/>
      <c r="B18" s="99"/>
      <c r="C18" s="99"/>
      <c r="D18" s="108"/>
      <c r="E18" s="101">
        <v>46135</v>
      </c>
      <c r="F18" s="105" t="s">
        <v>14</v>
      </c>
      <c r="G18" s="17" t="str">
        <f>G16</f>
        <v>USD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35">
      <c r="A19" s="130"/>
      <c r="B19" s="99"/>
      <c r="C19" s="99"/>
      <c r="D19" s="108"/>
      <c r="E19" s="102"/>
      <c r="F19" s="106"/>
      <c r="G19" s="28" t="s">
        <v>15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3">
      <c r="A20" s="130"/>
      <c r="B20" s="99"/>
      <c r="C20" s="99"/>
      <c r="D20" s="108"/>
      <c r="E20" s="101">
        <v>46136</v>
      </c>
      <c r="F20" s="105" t="s">
        <v>16</v>
      </c>
      <c r="G20" s="17" t="str">
        <f>G18</f>
        <v>USD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35">
      <c r="A21" s="130"/>
      <c r="B21" s="99"/>
      <c r="C21" s="99"/>
      <c r="D21" s="108"/>
      <c r="E21" s="102"/>
      <c r="F21" s="106"/>
      <c r="G21" s="28" t="s">
        <v>13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3">
      <c r="A22" s="130"/>
      <c r="B22" s="99"/>
      <c r="C22" s="99"/>
      <c r="D22" s="108"/>
      <c r="E22" s="101">
        <v>46137</v>
      </c>
      <c r="F22" s="105" t="s">
        <v>14</v>
      </c>
      <c r="G22" s="17" t="str">
        <f>G20</f>
        <v>USD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35">
      <c r="A23" s="130"/>
      <c r="B23" s="99"/>
      <c r="C23" s="99"/>
      <c r="D23" s="108"/>
      <c r="E23" s="102"/>
      <c r="F23" s="106"/>
      <c r="G23" s="28" t="s">
        <v>13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customHeight="1" x14ac:dyDescent="0.3">
      <c r="A24" s="130"/>
      <c r="B24" s="99"/>
      <c r="C24" s="99"/>
      <c r="D24" s="108"/>
      <c r="E24" s="101">
        <v>46138</v>
      </c>
      <c r="F24" s="105" t="s">
        <v>14</v>
      </c>
      <c r="G24" s="61" t="str">
        <f>G20</f>
        <v>USD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customHeight="1" thickBot="1" x14ac:dyDescent="0.35">
      <c r="A25" s="130"/>
      <c r="B25" s="99"/>
      <c r="C25" s="99"/>
      <c r="D25" s="108"/>
      <c r="E25" s="102"/>
      <c r="F25" s="106"/>
      <c r="G25" s="28" t="s">
        <v>13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3">
      <c r="A26" s="130"/>
      <c r="B26" s="99"/>
      <c r="C26" s="99"/>
      <c r="D26" s="108"/>
      <c r="E26" s="101">
        <v>46139</v>
      </c>
      <c r="F26" s="105" t="s">
        <v>14</v>
      </c>
      <c r="G26" s="61" t="str">
        <f>G22</f>
        <v>USD</v>
      </c>
      <c r="H26" s="23"/>
      <c r="I26" s="33"/>
      <c r="J26" s="38"/>
      <c r="K26" s="103" t="s">
        <v>32</v>
      </c>
      <c r="L26" s="15">
        <f>SUM(I26:K26)</f>
        <v>0</v>
      </c>
      <c r="M26" s="103" t="s">
        <v>32</v>
      </c>
      <c r="N26" s="35"/>
    </row>
    <row r="27" spans="1:14" ht="24" customHeight="1" thickBot="1" x14ac:dyDescent="0.35">
      <c r="A27" s="131"/>
      <c r="B27" s="100"/>
      <c r="C27" s="100"/>
      <c r="D27" s="109"/>
      <c r="E27" s="102"/>
      <c r="F27" s="106"/>
      <c r="G27" s="28" t="s">
        <v>13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04"/>
      <c r="L27" s="29">
        <f>IF(SUM(I27:K27)&gt;150000,150000,SUM(I27:K27))</f>
        <v>0</v>
      </c>
      <c r="M27" s="104"/>
      <c r="N27" s="27"/>
    </row>
    <row r="28" spans="1:14" ht="26.25" customHeight="1" thickBot="1" x14ac:dyDescent="0.35">
      <c r="A28" s="132" t="s">
        <v>17</v>
      </c>
      <c r="B28" s="133"/>
      <c r="C28" s="55" t="s">
        <v>57</v>
      </c>
      <c r="D28" s="67">
        <v>1</v>
      </c>
      <c r="E28" s="39">
        <f>ROUNDDOWN(SUM(F28:N28),-1)</f>
        <v>0</v>
      </c>
      <c r="F28" s="134">
        <f>IF(H15+H17+H19+H21+H23+H25+H27&gt;150000,150000,H15+H17+H19+H21+H23+H25+H27)+H13</f>
        <v>0</v>
      </c>
      <c r="G28" s="135"/>
      <c r="H28" s="136"/>
      <c r="I28" s="137">
        <f>L13+L17+L19+L21+L23+L25+L27</f>
        <v>0</v>
      </c>
      <c r="J28" s="138"/>
      <c r="K28" s="138"/>
      <c r="L28" s="139"/>
      <c r="M28" s="40">
        <f>M17+M19+M21+M23+M25</f>
        <v>0</v>
      </c>
      <c r="N28" s="41">
        <f>IF(NOT(ISBLANK(N15)), N15, N13)</f>
        <v>0</v>
      </c>
    </row>
    <row r="29" spans="1:14" ht="46.5" customHeight="1" x14ac:dyDescent="0.3">
      <c r="A29" s="127" t="s">
        <v>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4" ht="72.75" customHeight="1" x14ac:dyDescent="0.3">
      <c r="A30" s="125" t="s">
        <v>19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4" ht="30" customHeight="1" x14ac:dyDescent="0.3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112">
        <f>M2</f>
        <v>46153</v>
      </c>
      <c r="M31" s="112"/>
      <c r="N31" s="112"/>
    </row>
    <row r="32" spans="1:14" ht="50.25" customHeight="1" x14ac:dyDescent="0.3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20</v>
      </c>
      <c r="L32" s="43"/>
      <c r="M32" s="43"/>
      <c r="N32" s="43" t="s">
        <v>21</v>
      </c>
    </row>
    <row r="33" spans="1:14" x14ac:dyDescent="0.3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3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3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A1:N1"/>
    <mergeCell ref="A3:B3"/>
    <mergeCell ref="C3:N3"/>
    <mergeCell ref="A4:B4"/>
    <mergeCell ref="C4:N4"/>
    <mergeCell ref="M2:N2"/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2026-02-27T01:32:42Z</cp:lastPrinted>
  <dcterms:created xsi:type="dcterms:W3CDTF">2012-06-26T01:35:43Z</dcterms:created>
  <dcterms:modified xsi:type="dcterms:W3CDTF">2026-03-31T07:37:17Z</dcterms:modified>
</cp:coreProperties>
</file>